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teven.borne\Documents\Z Steven\Town\Planning Board\2024\"/>
    </mc:Choice>
  </mc:AlternateContent>
  <xr:revisionPtr revIDLastSave="0" documentId="13_ncr:1_{F228F1C6-0367-4B1B-9A03-9F6041ED1944}" xr6:coauthVersionLast="47" xr6:coauthVersionMax="47" xr10:uidLastSave="{00000000-0000-0000-0000-000000000000}"/>
  <bookViews>
    <workbookView xWindow="2370" yWindow="-14400" windowWidth="23010" windowHeight="12210" xr2:uid="{00000000-000D-0000-FFFF-FFFF00000000}"/>
  </bookViews>
  <sheets>
    <sheet name="Compilation" sheetId="3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V38" i="3"/>
  <c r="V39" i="3"/>
  <c r="V40" i="3"/>
  <c r="V41" i="3"/>
  <c r="V42" i="3"/>
  <c r="V43" i="3"/>
  <c r="V44" i="3"/>
  <c r="V45" i="3"/>
  <c r="V46" i="3"/>
  <c r="V37" i="3"/>
  <c r="S38" i="3"/>
  <c r="S39" i="3"/>
  <c r="S40" i="3"/>
  <c r="S41" i="3"/>
  <c r="S42" i="3"/>
  <c r="S43" i="3"/>
  <c r="S44" i="3"/>
  <c r="S45" i="3"/>
  <c r="S46" i="3"/>
  <c r="S37" i="3"/>
  <c r="P38" i="3"/>
  <c r="P39" i="3"/>
  <c r="P40" i="3"/>
  <c r="P41" i="3"/>
  <c r="P42" i="3"/>
  <c r="P43" i="3"/>
  <c r="P44" i="3"/>
  <c r="P45" i="3"/>
  <c r="P46" i="3"/>
  <c r="P37" i="3"/>
  <c r="M38" i="3"/>
  <c r="M39" i="3"/>
  <c r="M40" i="3"/>
  <c r="M41" i="3"/>
  <c r="M42" i="3"/>
  <c r="M43" i="3"/>
  <c r="M44" i="3"/>
  <c r="M45" i="3"/>
  <c r="M46" i="3"/>
  <c r="M37" i="3"/>
  <c r="V26" i="3"/>
  <c r="V27" i="3"/>
  <c r="V28" i="3"/>
  <c r="V29" i="3"/>
  <c r="V30" i="3"/>
  <c r="V31" i="3"/>
  <c r="V32" i="3"/>
  <c r="V25" i="3"/>
  <c r="S26" i="3"/>
  <c r="S27" i="3"/>
  <c r="S28" i="3"/>
  <c r="S29" i="3"/>
  <c r="S30" i="3"/>
  <c r="S31" i="3"/>
  <c r="S32" i="3"/>
  <c r="S25" i="3"/>
  <c r="P26" i="3"/>
  <c r="P27" i="3"/>
  <c r="P28" i="3"/>
  <c r="P29" i="3"/>
  <c r="P30" i="3"/>
  <c r="P31" i="3"/>
  <c r="P32" i="3"/>
  <c r="P25" i="3"/>
  <c r="M26" i="3"/>
  <c r="M27" i="3"/>
  <c r="M28" i="3"/>
  <c r="M29" i="3"/>
  <c r="M30" i="3"/>
  <c r="M31" i="3"/>
  <c r="M32" i="3"/>
  <c r="M25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" i="3"/>
  <c r="J38" i="3"/>
  <c r="J39" i="3"/>
  <c r="J40" i="3"/>
  <c r="J41" i="3"/>
  <c r="J42" i="3"/>
  <c r="J43" i="3"/>
  <c r="J44" i="3"/>
  <c r="J45" i="3"/>
  <c r="J46" i="3"/>
  <c r="J37" i="3"/>
  <c r="G38" i="3"/>
  <c r="G39" i="3"/>
  <c r="G40" i="3"/>
  <c r="G41" i="3"/>
  <c r="G42" i="3"/>
  <c r="G43" i="3"/>
  <c r="G44" i="3"/>
  <c r="G45" i="3"/>
  <c r="G46" i="3"/>
  <c r="G37" i="3"/>
  <c r="J26" i="3"/>
  <c r="J27" i="3"/>
  <c r="J28" i="3"/>
  <c r="J29" i="3"/>
  <c r="J30" i="3"/>
  <c r="J31" i="3"/>
  <c r="J32" i="3"/>
  <c r="J2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3" i="3"/>
  <c r="G26" i="3"/>
  <c r="G27" i="3"/>
  <c r="G28" i="3"/>
  <c r="G29" i="3"/>
  <c r="G30" i="3"/>
  <c r="G31" i="3"/>
  <c r="G32" i="3"/>
  <c r="G25" i="3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3" i="3"/>
  <c r="D47" i="3" l="1"/>
  <c r="E47" i="3"/>
  <c r="F47" i="3"/>
  <c r="H47" i="3"/>
  <c r="I47" i="3"/>
  <c r="K47" i="3"/>
  <c r="L47" i="3"/>
  <c r="N47" i="3"/>
  <c r="O47" i="3"/>
  <c r="Q47" i="3"/>
  <c r="R47" i="3"/>
  <c r="T47" i="3"/>
  <c r="U47" i="3"/>
  <c r="C47" i="3"/>
  <c r="P47" i="3" l="1"/>
  <c r="S47" i="3"/>
  <c r="M47" i="3"/>
  <c r="G47" i="3"/>
  <c r="V47" i="3"/>
  <c r="J47" i="3"/>
</calcChain>
</file>

<file path=xl/sharedStrings.xml><?xml version="1.0" encoding="utf-8"?>
<sst xmlns="http://schemas.openxmlformats.org/spreadsheetml/2006/main" count="130" uniqueCount="47">
  <si>
    <t>Madbury</t>
  </si>
  <si>
    <t>Durham</t>
  </si>
  <si>
    <t>Dover</t>
  </si>
  <si>
    <t>Rollinsford</t>
  </si>
  <si>
    <t>Hampton</t>
  </si>
  <si>
    <t>Hampton Falls</t>
  </si>
  <si>
    <t>Newfields</t>
  </si>
  <si>
    <t>Rye</t>
  </si>
  <si>
    <t>Seabrook</t>
  </si>
  <si>
    <t>Stratham</t>
  </si>
  <si>
    <t>Greenland</t>
  </si>
  <si>
    <t>Newmarket</t>
  </si>
  <si>
    <t>Exeter</t>
  </si>
  <si>
    <t>Portsmouth</t>
  </si>
  <si>
    <t>New Castle</t>
  </si>
  <si>
    <t>North Hampton</t>
  </si>
  <si>
    <t>Newington</t>
  </si>
  <si>
    <t>Count of Parcels (Whole Town)</t>
  </si>
  <si>
    <t>Total</t>
  </si>
  <si>
    <t>Total Value (Whole Town)</t>
  </si>
  <si>
    <t>Count of S1 Affected Parcels</t>
  </si>
  <si>
    <t>Total Value of S1 Affected Parcels</t>
  </si>
  <si>
    <t>Count of S2 Affected Parcels</t>
  </si>
  <si>
    <t>Total Value of S2 Affected Parcels</t>
  </si>
  <si>
    <t>Count of S3 Affected Parcels</t>
  </si>
  <si>
    <t>Total Value of S3 Affected Parcels</t>
  </si>
  <si>
    <t>Count of S1F Affected Parcels</t>
  </si>
  <si>
    <t>Total Value of S1F Affected Parcels</t>
  </si>
  <si>
    <t>Count of S2F Affected Parcels</t>
  </si>
  <si>
    <t>Total Value of S2F Affected Parcels</t>
  </si>
  <si>
    <t>Count of S3F Affected Parcels</t>
  </si>
  <si>
    <t>Total Value of S3F Affected Parcels</t>
  </si>
  <si>
    <t>Project</t>
  </si>
  <si>
    <t>CRISE</t>
  </si>
  <si>
    <t>T2S</t>
  </si>
  <si>
    <t>CRISE Only</t>
  </si>
  <si>
    <t>*** Values are from the "Total Lot and Building Value" Column of CAMA data.</t>
  </si>
  <si>
    <t>% of Total Town Value</t>
  </si>
  <si>
    <t>S1: 1.7' SLR</t>
  </si>
  <si>
    <t>S2: 4.0' SLR</t>
  </si>
  <si>
    <t>T2S + CRISE</t>
  </si>
  <si>
    <t>S3: 6.3' SLR</t>
  </si>
  <si>
    <t>S2F: 4.0' SLR + SS</t>
  </si>
  <si>
    <t>S1F: 1.7' SLR + SS</t>
  </si>
  <si>
    <t>% Total Town Value</t>
  </si>
  <si>
    <t>S3F: 6.3' SLR + SS</t>
  </si>
  <si>
    <t xml:space="preserve">S1F: 1.7' SLR + 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</si>
</sst>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16" fillId="0" borderId="0" xfId="0" applyFont="1"/>
    <xf numFmtId="0" fontId="0" fillId="0" borderId="10" xfId="0" applyBorder="1" applyAlignment="1">
      <alignment horizontal="center" wrapText="1"/>
    </xf>
    <xf numFmtId="164" fontId="0" fillId="0" borderId="10" xfId="0" applyNumberFormat="1" applyBorder="1"/>
    <xf numFmtId="3" fontId="0" fillId="0" borderId="12" xfId="0" applyNumberFormat="1" applyBorder="1"/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0" fillId="0" borderId="13" xfId="0" applyNumberFormat="1" applyBorder="1"/>
    <xf numFmtId="10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16" fillId="0" borderId="21" xfId="0" applyFont="1" applyBorder="1"/>
    <xf numFmtId="3" fontId="0" fillId="0" borderId="20" xfId="0" applyNumberFormat="1" applyBorder="1"/>
    <xf numFmtId="164" fontId="0" fillId="0" borderId="20" xfId="0" applyNumberFormat="1" applyBorder="1"/>
    <xf numFmtId="0" fontId="0" fillId="0" borderId="31" xfId="0" applyBorder="1"/>
    <xf numFmtId="3" fontId="0" fillId="0" borderId="31" xfId="0" applyNumberFormat="1" applyBorder="1"/>
    <xf numFmtId="164" fontId="0" fillId="0" borderId="31" xfId="0" applyNumberFormat="1" applyBorder="1"/>
    <xf numFmtId="3" fontId="0" fillId="0" borderId="32" xfId="0" applyNumberFormat="1" applyBorder="1"/>
    <xf numFmtId="164" fontId="0" fillId="0" borderId="24" xfId="0" applyNumberFormat="1" applyBorder="1"/>
    <xf numFmtId="10" fontId="0" fillId="0" borderId="29" xfId="0" applyNumberFormat="1" applyBorder="1"/>
    <xf numFmtId="3" fontId="0" fillId="0" borderId="27" xfId="0" applyNumberFormat="1" applyBorder="1"/>
    <xf numFmtId="0" fontId="16" fillId="0" borderId="33" xfId="0" applyFont="1" applyBorder="1"/>
    <xf numFmtId="0" fontId="16" fillId="0" borderId="11" xfId="0" applyFont="1" applyBorder="1"/>
    <xf numFmtId="3" fontId="16" fillId="0" borderId="11" xfId="0" applyNumberFormat="1" applyFont="1" applyBorder="1"/>
    <xf numFmtId="164" fontId="16" fillId="0" borderId="11" xfId="0" applyNumberFormat="1" applyFont="1" applyBorder="1"/>
    <xf numFmtId="3" fontId="16" fillId="0" borderId="34" xfId="0" applyNumberFormat="1" applyFont="1" applyBorder="1"/>
    <xf numFmtId="164" fontId="16" fillId="0" borderId="35" xfId="0" applyNumberFormat="1" applyFont="1" applyBorder="1"/>
    <xf numFmtId="10" fontId="16" fillId="0" borderId="36" xfId="0" applyNumberFormat="1" applyFont="1" applyBorder="1"/>
    <xf numFmtId="3" fontId="16" fillId="0" borderId="37" xfId="0" applyNumberFormat="1" applyFont="1" applyBorder="1"/>
    <xf numFmtId="3" fontId="16" fillId="0" borderId="35" xfId="0" applyNumberFormat="1" applyFont="1" applyBorder="1"/>
    <xf numFmtId="0" fontId="0" fillId="0" borderId="30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0" fontId="0" fillId="0" borderId="36" xfId="0" applyNumberFormat="1" applyBorder="1"/>
    <xf numFmtId="0" fontId="0" fillId="0" borderId="16" xfId="0" applyBorder="1"/>
    <xf numFmtId="0" fontId="0" fillId="0" borderId="15" xfId="0" applyBorder="1"/>
    <xf numFmtId="0" fontId="0" fillId="0" borderId="43" xfId="0" applyBorder="1"/>
    <xf numFmtId="10" fontId="0" fillId="0" borderId="44" xfId="0" applyNumberFormat="1" applyBorder="1"/>
    <xf numFmtId="10" fontId="16" fillId="0" borderId="39" xfId="0" applyNumberFormat="1" applyFont="1" applyBorder="1"/>
    <xf numFmtId="0" fontId="16" fillId="0" borderId="3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topLeftCell="A14" zoomScale="115" zoomScaleNormal="115" workbookViewId="0">
      <selection activeCell="A30" sqref="A30:XFD30"/>
    </sheetView>
  </sheetViews>
  <sheetFormatPr defaultRowHeight="14.4" x14ac:dyDescent="0.3"/>
  <cols>
    <col min="1" max="1" width="74.109375" bestFit="1" customWidth="1"/>
    <col min="2" max="2" width="13" customWidth="1"/>
    <col min="3" max="3" width="17.109375" bestFit="1" customWidth="1"/>
    <col min="4" max="4" width="17" customWidth="1"/>
    <col min="5" max="5" width="20.6640625" bestFit="1" customWidth="1"/>
    <col min="6" max="6" width="20.109375" bestFit="1" customWidth="1"/>
    <col min="7" max="7" width="11.6640625" customWidth="1"/>
    <col min="8" max="8" width="21.44140625" bestFit="1" customWidth="1"/>
    <col min="9" max="9" width="20.109375" bestFit="1" customWidth="1"/>
    <col min="10" max="10" width="13.109375" customWidth="1"/>
    <col min="11" max="11" width="21.44140625" bestFit="1" customWidth="1"/>
    <col min="12" max="12" width="19.6640625" bestFit="1" customWidth="1"/>
    <col min="13" max="13" width="12.33203125" customWidth="1"/>
    <col min="14" max="14" width="22.109375" bestFit="1" customWidth="1"/>
    <col min="15" max="15" width="19.6640625" bestFit="1" customWidth="1"/>
    <col min="16" max="16" width="12" customWidth="1"/>
    <col min="17" max="17" width="17.33203125" bestFit="1" customWidth="1"/>
    <col min="18" max="18" width="20.109375" bestFit="1" customWidth="1"/>
    <col min="19" max="19" width="11.44140625" customWidth="1"/>
    <col min="20" max="20" width="17.33203125" bestFit="1" customWidth="1"/>
    <col min="21" max="21" width="19.6640625" bestFit="1" customWidth="1"/>
    <col min="22" max="22" width="11.6640625" customWidth="1"/>
  </cols>
  <sheetData>
    <row r="1" spans="1:22" ht="15" thickBot="1" x14ac:dyDescent="0.35">
      <c r="A1" s="50" t="s">
        <v>40</v>
      </c>
      <c r="B1" s="48" t="s">
        <v>32</v>
      </c>
      <c r="C1" s="46" t="s">
        <v>17</v>
      </c>
      <c r="D1" s="46" t="s">
        <v>19</v>
      </c>
      <c r="E1" s="52" t="s">
        <v>38</v>
      </c>
      <c r="F1" s="53"/>
      <c r="G1" s="54"/>
      <c r="H1" s="41" t="s">
        <v>39</v>
      </c>
      <c r="I1" s="42"/>
      <c r="J1" s="43"/>
      <c r="K1" s="41" t="s">
        <v>41</v>
      </c>
      <c r="L1" s="42"/>
      <c r="M1" s="43"/>
      <c r="N1" s="41" t="s">
        <v>43</v>
      </c>
      <c r="O1" s="42"/>
      <c r="P1" s="43"/>
      <c r="Q1" s="41" t="s">
        <v>42</v>
      </c>
      <c r="R1" s="42"/>
      <c r="S1" s="43"/>
      <c r="T1" s="41" t="s">
        <v>45</v>
      </c>
      <c r="U1" s="42"/>
      <c r="V1" s="43"/>
    </row>
    <row r="2" spans="1:22" ht="38.25" customHeight="1" thickBot="1" x14ac:dyDescent="0.35">
      <c r="A2" s="51"/>
      <c r="B2" s="49"/>
      <c r="C2" s="47"/>
      <c r="D2" s="47"/>
      <c r="E2" s="31" t="s">
        <v>20</v>
      </c>
      <c r="F2" s="32" t="s">
        <v>21</v>
      </c>
      <c r="G2" s="33" t="s">
        <v>44</v>
      </c>
      <c r="H2" s="34" t="s">
        <v>22</v>
      </c>
      <c r="I2" s="32" t="s">
        <v>23</v>
      </c>
      <c r="J2" s="33" t="s">
        <v>44</v>
      </c>
      <c r="K2" s="34" t="s">
        <v>24</v>
      </c>
      <c r="L2" s="32" t="s">
        <v>25</v>
      </c>
      <c r="M2" s="33" t="s">
        <v>44</v>
      </c>
      <c r="N2" s="34" t="s">
        <v>26</v>
      </c>
      <c r="O2" s="32" t="s">
        <v>27</v>
      </c>
      <c r="P2" s="33" t="s">
        <v>44</v>
      </c>
      <c r="Q2" s="34" t="s">
        <v>28</v>
      </c>
      <c r="R2" s="32" t="s">
        <v>29</v>
      </c>
      <c r="S2" s="33" t="s">
        <v>44</v>
      </c>
      <c r="T2" s="34" t="s">
        <v>30</v>
      </c>
      <c r="U2" s="32" t="s">
        <v>31</v>
      </c>
      <c r="V2" s="33" t="s">
        <v>44</v>
      </c>
    </row>
    <row r="3" spans="1:22" x14ac:dyDescent="0.3">
      <c r="A3" s="9" t="s">
        <v>2</v>
      </c>
      <c r="B3" s="10" t="s">
        <v>33</v>
      </c>
      <c r="C3" s="12">
        <v>8574</v>
      </c>
      <c r="D3" s="13">
        <v>2754277970</v>
      </c>
      <c r="E3" s="4">
        <v>354</v>
      </c>
      <c r="F3" s="3">
        <v>194954460</v>
      </c>
      <c r="G3" s="8">
        <f>(F3/D3)</f>
        <v>7.0782419974843719E-2</v>
      </c>
      <c r="H3" s="7">
        <v>387</v>
      </c>
      <c r="I3" s="3">
        <v>201690560</v>
      </c>
      <c r="J3" s="8">
        <f>I3/D3</f>
        <v>7.3228106312014693E-2</v>
      </c>
      <c r="K3" s="7">
        <v>432</v>
      </c>
      <c r="L3" s="3">
        <v>213379960</v>
      </c>
      <c r="M3" s="8">
        <f>L3/D3</f>
        <v>7.7472195008697689E-2</v>
      </c>
      <c r="N3" s="7">
        <v>404</v>
      </c>
      <c r="O3" s="3">
        <v>205761060</v>
      </c>
      <c r="P3" s="8">
        <f>O3/D3</f>
        <v>7.4705989098115613E-2</v>
      </c>
      <c r="Q3" s="7">
        <v>448</v>
      </c>
      <c r="R3" s="3">
        <v>216670960</v>
      </c>
      <c r="S3" s="8">
        <f>R3/D3</f>
        <v>7.8667063513563951E-2</v>
      </c>
      <c r="T3" s="7">
        <v>476</v>
      </c>
      <c r="U3" s="3">
        <v>235961200</v>
      </c>
      <c r="V3" s="8">
        <f>(U3/D3)</f>
        <v>8.5670801048450457E-2</v>
      </c>
    </row>
    <row r="4" spans="1:22" x14ac:dyDescent="0.3">
      <c r="A4" s="10" t="s">
        <v>1</v>
      </c>
      <c r="B4" s="10" t="s">
        <v>33</v>
      </c>
      <c r="C4" s="12">
        <v>2458</v>
      </c>
      <c r="D4" s="13">
        <v>1564502542</v>
      </c>
      <c r="E4" s="4">
        <v>207</v>
      </c>
      <c r="F4" s="3">
        <v>101760806</v>
      </c>
      <c r="G4" s="8">
        <f>(F4/D4)</f>
        <v>6.5043554272473658E-2</v>
      </c>
      <c r="H4" s="7">
        <v>227</v>
      </c>
      <c r="I4" s="3">
        <v>134883867</v>
      </c>
      <c r="J4" s="8">
        <f>I4/D4</f>
        <v>8.6215179188887506E-2</v>
      </c>
      <c r="K4" s="7">
        <v>241</v>
      </c>
      <c r="L4" s="3">
        <v>138707949</v>
      </c>
      <c r="M4" s="8">
        <f>L4/D4</f>
        <v>8.8659459014161196E-2</v>
      </c>
      <c r="N4" s="7">
        <v>235</v>
      </c>
      <c r="O4" s="3">
        <v>136601357</v>
      </c>
      <c r="P4" s="8">
        <f>O4/D4</f>
        <v>8.7312965836012044E-2</v>
      </c>
      <c r="Q4" s="7">
        <v>263</v>
      </c>
      <c r="R4" s="3">
        <v>144892381</v>
      </c>
      <c r="S4" s="8">
        <f>R4/D4</f>
        <v>9.2612429261236695E-2</v>
      </c>
      <c r="T4" s="7">
        <v>298</v>
      </c>
      <c r="U4" s="3">
        <v>152865099</v>
      </c>
      <c r="V4" s="8">
        <f>(U4/D4)</f>
        <v>9.7708437599969084E-2</v>
      </c>
    </row>
    <row r="5" spans="1:22" x14ac:dyDescent="0.3">
      <c r="A5" s="10" t="s">
        <v>12</v>
      </c>
      <c r="B5" s="10" t="s">
        <v>33</v>
      </c>
      <c r="C5" s="12">
        <v>4152</v>
      </c>
      <c r="D5" s="13">
        <v>1586955206</v>
      </c>
      <c r="E5" s="4">
        <v>61</v>
      </c>
      <c r="F5" s="3">
        <v>37198247</v>
      </c>
      <c r="G5" s="8">
        <f>(F5/D5)</f>
        <v>2.3440010694290511E-2</v>
      </c>
      <c r="H5" s="7">
        <v>86</v>
      </c>
      <c r="I5" s="3">
        <v>52193368</v>
      </c>
      <c r="J5" s="8">
        <f>I5/D5</f>
        <v>3.2888998884572168E-2</v>
      </c>
      <c r="K5" s="7">
        <v>108</v>
      </c>
      <c r="L5" s="3">
        <v>64400713</v>
      </c>
      <c r="M5" s="8">
        <f>L5/D5</f>
        <v>4.058130485127253E-2</v>
      </c>
      <c r="N5" s="7">
        <v>100</v>
      </c>
      <c r="O5" s="3">
        <v>59125413</v>
      </c>
      <c r="P5" s="8">
        <f>O5/D5</f>
        <v>3.7257140451385874E-2</v>
      </c>
      <c r="Q5" s="7">
        <v>117</v>
      </c>
      <c r="R5" s="3">
        <v>76158213</v>
      </c>
      <c r="S5" s="8">
        <f>R5/D5</f>
        <v>4.7990146610351142E-2</v>
      </c>
      <c r="T5" s="7">
        <v>121</v>
      </c>
      <c r="U5" s="3">
        <v>83471100</v>
      </c>
      <c r="V5" s="8">
        <f>(U5/D5)</f>
        <v>5.2598271006270611E-2</v>
      </c>
    </row>
    <row r="6" spans="1:22" x14ac:dyDescent="0.3">
      <c r="A6" s="10" t="s">
        <v>10</v>
      </c>
      <c r="B6" s="10" t="s">
        <v>33</v>
      </c>
      <c r="C6" s="12">
        <v>1793</v>
      </c>
      <c r="D6" s="13">
        <v>715783600</v>
      </c>
      <c r="E6" s="4">
        <v>135</v>
      </c>
      <c r="F6" s="3">
        <v>72502100</v>
      </c>
      <c r="G6" s="8">
        <f>(F6/D6)</f>
        <v>0.10129052970758201</v>
      </c>
      <c r="H6" s="7">
        <v>141</v>
      </c>
      <c r="I6" s="3">
        <v>74861100</v>
      </c>
      <c r="J6" s="8">
        <f>I6/D6</f>
        <v>0.10458621851632253</v>
      </c>
      <c r="K6" s="7">
        <v>160</v>
      </c>
      <c r="L6" s="3">
        <v>81573000</v>
      </c>
      <c r="M6" s="8">
        <f>L6/D6</f>
        <v>0.11396321458049612</v>
      </c>
      <c r="N6" s="7">
        <v>149</v>
      </c>
      <c r="O6" s="3">
        <v>78556200</v>
      </c>
      <c r="P6" s="8">
        <f>O6/D6</f>
        <v>0.10974853293649087</v>
      </c>
      <c r="Q6" s="7">
        <v>170</v>
      </c>
      <c r="R6" s="3">
        <v>83218700</v>
      </c>
      <c r="S6" s="8">
        <f>R6/D6</f>
        <v>0.11626237315300322</v>
      </c>
      <c r="T6" s="7">
        <v>202</v>
      </c>
      <c r="U6" s="3">
        <v>94173900</v>
      </c>
      <c r="V6" s="8">
        <f>(U6/D6)</f>
        <v>0.13156755756907534</v>
      </c>
    </row>
    <row r="7" spans="1:22" x14ac:dyDescent="0.3">
      <c r="A7" s="10" t="s">
        <v>4</v>
      </c>
      <c r="B7" s="10" t="s">
        <v>34</v>
      </c>
      <c r="C7" s="12">
        <v>6805</v>
      </c>
      <c r="D7" s="13">
        <v>2553435200</v>
      </c>
      <c r="E7" s="4">
        <v>1084</v>
      </c>
      <c r="F7" s="3">
        <v>518193700</v>
      </c>
      <c r="G7" s="8">
        <f>(F7/D7)</f>
        <v>0.20293982788362908</v>
      </c>
      <c r="H7" s="7">
        <v>1983</v>
      </c>
      <c r="I7" s="3">
        <v>814253000</v>
      </c>
      <c r="J7" s="8">
        <f>I7/D7</f>
        <v>0.31888531966662009</v>
      </c>
      <c r="K7" s="7">
        <v>2590</v>
      </c>
      <c r="L7" s="3">
        <v>1092485300</v>
      </c>
      <c r="M7" s="8">
        <f>L7/D7</f>
        <v>0.42784923619757415</v>
      </c>
      <c r="N7" s="7">
        <v>2537</v>
      </c>
      <c r="O7" s="3">
        <v>1094812900</v>
      </c>
      <c r="P7" s="8">
        <f>O7/D7</f>
        <v>0.42876079251981802</v>
      </c>
      <c r="Q7" s="7">
        <v>2863</v>
      </c>
      <c r="R7" s="3">
        <v>1239764700</v>
      </c>
      <c r="S7" s="8">
        <f>R7/D7</f>
        <v>0.48552816221848905</v>
      </c>
      <c r="T7" s="7">
        <v>3042</v>
      </c>
      <c r="U7" s="3">
        <v>1310336300</v>
      </c>
      <c r="V7" s="8">
        <f>(U7/D7)</f>
        <v>0.51316606742164439</v>
      </c>
    </row>
    <row r="8" spans="1:22" x14ac:dyDescent="0.3">
      <c r="A8" s="10" t="s">
        <v>5</v>
      </c>
      <c r="B8" s="10" t="s">
        <v>34</v>
      </c>
      <c r="C8" s="12">
        <v>1252</v>
      </c>
      <c r="D8" s="13">
        <v>426602400</v>
      </c>
      <c r="E8" s="4">
        <v>236</v>
      </c>
      <c r="F8" s="3">
        <v>18056800</v>
      </c>
      <c r="G8" s="8">
        <f>(F8/D8)</f>
        <v>4.2327000504450984E-2</v>
      </c>
      <c r="H8" s="7">
        <v>274</v>
      </c>
      <c r="I8" s="3">
        <v>35423600</v>
      </c>
      <c r="J8" s="8">
        <f>I8/D8</f>
        <v>8.3036569883338684E-2</v>
      </c>
      <c r="K8" s="7">
        <v>287</v>
      </c>
      <c r="L8" s="3">
        <v>41129000</v>
      </c>
      <c r="M8" s="8">
        <f>L8/D8</f>
        <v>9.6410615598974597E-2</v>
      </c>
      <c r="N8" s="7">
        <v>284</v>
      </c>
      <c r="O8" s="3">
        <v>40238600</v>
      </c>
      <c r="P8" s="8">
        <f>O8/D8</f>
        <v>9.43234262160738E-2</v>
      </c>
      <c r="Q8" s="7">
        <v>292</v>
      </c>
      <c r="R8" s="3">
        <v>43168900</v>
      </c>
      <c r="S8" s="8">
        <f>R8/D8</f>
        <v>0.10119235147294062</v>
      </c>
      <c r="T8" s="7">
        <v>300</v>
      </c>
      <c r="U8" s="3">
        <v>45748900</v>
      </c>
      <c r="V8" s="8">
        <f>(U8/D8)</f>
        <v>0.10724013742069899</v>
      </c>
    </row>
    <row r="9" spans="1:22" x14ac:dyDescent="0.3">
      <c r="A9" s="10" t="s">
        <v>0</v>
      </c>
      <c r="B9" s="10" t="s">
        <v>33</v>
      </c>
      <c r="C9" s="12">
        <v>922</v>
      </c>
      <c r="D9" s="13">
        <v>232262544</v>
      </c>
      <c r="E9" s="4">
        <v>10</v>
      </c>
      <c r="F9" s="3">
        <v>43100</v>
      </c>
      <c r="G9" s="8">
        <f>(F9/D9)</f>
        <v>1.8556586549745189E-4</v>
      </c>
      <c r="H9" s="7">
        <v>15</v>
      </c>
      <c r="I9" s="3">
        <v>726279</v>
      </c>
      <c r="J9" s="8">
        <f>I9/D9</f>
        <v>3.1269742744228272E-3</v>
      </c>
      <c r="K9" s="7">
        <v>15</v>
      </c>
      <c r="L9" s="3">
        <v>726279</v>
      </c>
      <c r="M9" s="8">
        <f>L9/D9</f>
        <v>3.1269742744228272E-3</v>
      </c>
      <c r="N9" s="7">
        <v>15</v>
      </c>
      <c r="O9" s="3">
        <v>726279</v>
      </c>
      <c r="P9" s="8">
        <f>O9/D9</f>
        <v>3.1269742744228272E-3</v>
      </c>
      <c r="Q9" s="7">
        <v>17</v>
      </c>
      <c r="R9" s="3">
        <v>1072720</v>
      </c>
      <c r="S9" s="8">
        <f>R9/D9</f>
        <v>4.6185664788034007E-3</v>
      </c>
      <c r="T9" s="7">
        <v>19</v>
      </c>
      <c r="U9" s="3">
        <v>2104168</v>
      </c>
      <c r="V9" s="8">
        <f>(U9/D9)</f>
        <v>9.0594374958710526E-3</v>
      </c>
    </row>
    <row r="10" spans="1:22" x14ac:dyDescent="0.3">
      <c r="A10" s="10" t="s">
        <v>14</v>
      </c>
      <c r="B10" s="10" t="s">
        <v>34</v>
      </c>
      <c r="C10" s="12">
        <v>573</v>
      </c>
      <c r="D10" s="13">
        <v>642716424</v>
      </c>
      <c r="E10" s="4">
        <v>157</v>
      </c>
      <c r="F10" s="3">
        <v>289369224</v>
      </c>
      <c r="G10" s="8">
        <f>(F10/D10)</f>
        <v>0.45022845720836907</v>
      </c>
      <c r="H10" s="7">
        <v>207</v>
      </c>
      <c r="I10" s="3">
        <v>338861124</v>
      </c>
      <c r="J10" s="8">
        <f>I10/D10</f>
        <v>0.52723271313197373</v>
      </c>
      <c r="K10" s="7">
        <v>243</v>
      </c>
      <c r="L10" s="3">
        <v>378201224</v>
      </c>
      <c r="M10" s="8">
        <f>L10/D10</f>
        <v>0.58844182267232681</v>
      </c>
      <c r="N10" s="7">
        <v>239</v>
      </c>
      <c r="O10" s="3">
        <v>379981824</v>
      </c>
      <c r="P10" s="8">
        <f>O10/D10</f>
        <v>0.59121225133030053</v>
      </c>
      <c r="Q10" s="7">
        <v>269</v>
      </c>
      <c r="R10" s="3">
        <v>407501224</v>
      </c>
      <c r="S10" s="8">
        <f>R10/D10</f>
        <v>0.63402957942770732</v>
      </c>
      <c r="T10" s="7">
        <v>299</v>
      </c>
      <c r="U10" s="3">
        <v>431449724</v>
      </c>
      <c r="V10" s="8">
        <f>(U10/D10)</f>
        <v>0.67129095801665717</v>
      </c>
    </row>
    <row r="11" spans="1:22" x14ac:dyDescent="0.3">
      <c r="A11" s="10" t="s">
        <v>6</v>
      </c>
      <c r="B11" s="10" t="s">
        <v>33</v>
      </c>
      <c r="C11" s="12">
        <v>772</v>
      </c>
      <c r="D11" s="13">
        <v>256279014</v>
      </c>
      <c r="E11" s="4">
        <v>41</v>
      </c>
      <c r="F11" s="3">
        <v>8857493</v>
      </c>
      <c r="G11" s="8">
        <f>(F11/D11)</f>
        <v>3.456191305621302E-2</v>
      </c>
      <c r="H11" s="7">
        <v>42</v>
      </c>
      <c r="I11" s="3">
        <v>9080193</v>
      </c>
      <c r="J11" s="8">
        <f>I11/D11</f>
        <v>3.5430887836957262E-2</v>
      </c>
      <c r="K11" s="7">
        <v>44</v>
      </c>
      <c r="L11" s="3">
        <v>9591393</v>
      </c>
      <c r="M11" s="8">
        <f>L11/D11</f>
        <v>3.7425588815477494E-2</v>
      </c>
      <c r="N11" s="7">
        <v>43</v>
      </c>
      <c r="O11" s="3">
        <v>9453093</v>
      </c>
      <c r="P11" s="8">
        <f>O11/D11</f>
        <v>3.6885942600044498E-2</v>
      </c>
      <c r="Q11" s="7">
        <v>44</v>
      </c>
      <c r="R11" s="3">
        <v>9591393</v>
      </c>
      <c r="S11" s="8">
        <f>R11/D11</f>
        <v>3.7425588815477494E-2</v>
      </c>
      <c r="T11" s="7">
        <v>45</v>
      </c>
      <c r="U11" s="3">
        <v>9735793</v>
      </c>
      <c r="V11" s="8">
        <f>(U11/D11)</f>
        <v>3.798903721394839E-2</v>
      </c>
    </row>
    <row r="12" spans="1:22" x14ac:dyDescent="0.3">
      <c r="A12" s="10" t="s">
        <v>16</v>
      </c>
      <c r="B12" s="10" t="s">
        <v>34</v>
      </c>
      <c r="C12" s="12">
        <v>506</v>
      </c>
      <c r="D12" s="13">
        <v>519647600</v>
      </c>
      <c r="E12" s="4">
        <v>110</v>
      </c>
      <c r="F12" s="3">
        <v>120940300</v>
      </c>
      <c r="G12" s="8">
        <f>(F12/D12)</f>
        <v>0.23273522287026824</v>
      </c>
      <c r="H12" s="7">
        <v>115</v>
      </c>
      <c r="I12" s="3">
        <v>127201800</v>
      </c>
      <c r="J12" s="8">
        <f>I12/D12</f>
        <v>0.2447847348857187</v>
      </c>
      <c r="K12" s="7">
        <v>121</v>
      </c>
      <c r="L12" s="3">
        <v>131327200</v>
      </c>
      <c r="M12" s="8">
        <f>L12/D12</f>
        <v>0.25272357651608512</v>
      </c>
      <c r="N12" s="7">
        <v>118</v>
      </c>
      <c r="O12" s="3">
        <v>127954100</v>
      </c>
      <c r="P12" s="8">
        <f>O12/D12</f>
        <v>0.24623244675814918</v>
      </c>
      <c r="Q12" s="7">
        <v>123</v>
      </c>
      <c r="R12" s="3">
        <v>135065400</v>
      </c>
      <c r="S12" s="8">
        <f>R12/D12</f>
        <v>0.25991729779950873</v>
      </c>
      <c r="T12" s="7">
        <v>128</v>
      </c>
      <c r="U12" s="3">
        <v>136845000</v>
      </c>
      <c r="V12" s="8">
        <f>(U12/D12)</f>
        <v>0.26334192633623249</v>
      </c>
    </row>
    <row r="13" spans="1:22" x14ac:dyDescent="0.3">
      <c r="A13" s="10" t="s">
        <v>11</v>
      </c>
      <c r="B13" s="10" t="s">
        <v>33</v>
      </c>
      <c r="C13" s="12">
        <v>2624</v>
      </c>
      <c r="D13" s="13">
        <v>629707808</v>
      </c>
      <c r="E13" s="4">
        <v>97</v>
      </c>
      <c r="F13" s="3">
        <v>33755766</v>
      </c>
      <c r="G13" s="8">
        <f>(F13/D13)</f>
        <v>5.3605442986662158E-2</v>
      </c>
      <c r="H13" s="7">
        <v>111</v>
      </c>
      <c r="I13" s="3">
        <v>37006866</v>
      </c>
      <c r="J13" s="8">
        <f>I13/D13</f>
        <v>5.8768313700185211E-2</v>
      </c>
      <c r="K13" s="7">
        <v>130</v>
      </c>
      <c r="L13" s="3">
        <v>40308151</v>
      </c>
      <c r="M13" s="8">
        <f>L13/D13</f>
        <v>6.4010880106476306E-2</v>
      </c>
      <c r="N13" s="7">
        <v>118</v>
      </c>
      <c r="O13" s="3">
        <v>38525866</v>
      </c>
      <c r="P13" s="8">
        <f>O13/D13</f>
        <v>6.118054359586407E-2</v>
      </c>
      <c r="Q13" s="7">
        <v>131</v>
      </c>
      <c r="R13" s="3">
        <v>40748351</v>
      </c>
      <c r="S13" s="8">
        <f>R13/D13</f>
        <v>6.4709934484407733E-2</v>
      </c>
      <c r="T13" s="7">
        <v>150</v>
      </c>
      <c r="U13" s="3">
        <v>43525251</v>
      </c>
      <c r="V13" s="8">
        <f>(U13/D13)</f>
        <v>6.9119757524111883E-2</v>
      </c>
    </row>
    <row r="14" spans="1:22" x14ac:dyDescent="0.3">
      <c r="A14" s="10" t="s">
        <v>15</v>
      </c>
      <c r="B14" s="10" t="s">
        <v>34</v>
      </c>
      <c r="C14" s="12">
        <v>2192</v>
      </c>
      <c r="D14" s="13">
        <v>979339000</v>
      </c>
      <c r="E14" s="4">
        <v>135</v>
      </c>
      <c r="F14" s="3">
        <v>90484300</v>
      </c>
      <c r="G14" s="8">
        <f>(F14/D14)</f>
        <v>9.2393236662687797E-2</v>
      </c>
      <c r="H14" s="7">
        <v>172</v>
      </c>
      <c r="I14" s="3">
        <v>135063200</v>
      </c>
      <c r="J14" s="8">
        <f>I14/D14</f>
        <v>0.13791261248658535</v>
      </c>
      <c r="K14" s="7">
        <v>212</v>
      </c>
      <c r="L14" s="3">
        <v>165207100</v>
      </c>
      <c r="M14" s="8">
        <f>L14/D14</f>
        <v>0.16869245480880471</v>
      </c>
      <c r="N14" s="7">
        <v>204</v>
      </c>
      <c r="O14" s="3">
        <v>162195100</v>
      </c>
      <c r="P14" s="8">
        <f>O14/D14</f>
        <v>0.16561691099813242</v>
      </c>
      <c r="Q14" s="7">
        <v>238</v>
      </c>
      <c r="R14" s="3">
        <v>186274300</v>
      </c>
      <c r="S14" s="8">
        <f>R14/D14</f>
        <v>0.19020410705588156</v>
      </c>
      <c r="T14" s="7">
        <v>262</v>
      </c>
      <c r="U14" s="3">
        <v>208319000</v>
      </c>
      <c r="V14" s="8">
        <f>(U14/D14)</f>
        <v>0.21271388150579115</v>
      </c>
    </row>
    <row r="15" spans="1:22" x14ac:dyDescent="0.3">
      <c r="A15" s="10" t="s">
        <v>13</v>
      </c>
      <c r="B15" s="10" t="s">
        <v>34</v>
      </c>
      <c r="C15" s="12">
        <v>6365</v>
      </c>
      <c r="D15" s="13">
        <v>4709585002</v>
      </c>
      <c r="E15" s="4">
        <v>283</v>
      </c>
      <c r="F15" s="3">
        <v>547563691</v>
      </c>
      <c r="G15" s="8">
        <f>(F15/D15)</f>
        <v>0.11626580489946957</v>
      </c>
      <c r="H15" s="7">
        <v>369</v>
      </c>
      <c r="I15" s="3">
        <v>621523391</v>
      </c>
      <c r="J15" s="8">
        <f>I15/D15</f>
        <v>0.13196988497628989</v>
      </c>
      <c r="K15" s="7">
        <v>558</v>
      </c>
      <c r="L15" s="3">
        <v>838929392</v>
      </c>
      <c r="M15" s="8">
        <f>L15/D15</f>
        <v>0.1781323389733353</v>
      </c>
      <c r="N15" s="7">
        <v>519</v>
      </c>
      <c r="O15" s="3">
        <v>812151092</v>
      </c>
      <c r="P15" s="8">
        <f>O15/D15</f>
        <v>0.17244642397474663</v>
      </c>
      <c r="Q15" s="7">
        <v>694</v>
      </c>
      <c r="R15" s="3">
        <v>943739792</v>
      </c>
      <c r="S15" s="8">
        <f>R15/D15</f>
        <v>0.20038703868795785</v>
      </c>
      <c r="T15" s="7">
        <v>882</v>
      </c>
      <c r="U15" s="3">
        <v>1060695361</v>
      </c>
      <c r="V15" s="8">
        <f>(U15/D15)</f>
        <v>0.22522055776667346</v>
      </c>
    </row>
    <row r="16" spans="1:22" x14ac:dyDescent="0.3">
      <c r="A16" s="10" t="s">
        <v>3</v>
      </c>
      <c r="B16" s="10" t="s">
        <v>33</v>
      </c>
      <c r="C16" s="12">
        <v>1103</v>
      </c>
      <c r="D16" s="13">
        <v>235509792</v>
      </c>
      <c r="E16" s="4">
        <v>18</v>
      </c>
      <c r="F16" s="3">
        <v>3495897</v>
      </c>
      <c r="G16" s="8">
        <f>(F16/D16)</f>
        <v>1.4843956042388251E-2</v>
      </c>
      <c r="H16" s="7">
        <v>21</v>
      </c>
      <c r="I16" s="3">
        <v>5047897</v>
      </c>
      <c r="J16" s="8">
        <f>I16/D16</f>
        <v>2.143391558003669E-2</v>
      </c>
      <c r="K16" s="7">
        <v>24</v>
      </c>
      <c r="L16" s="3">
        <v>5999997</v>
      </c>
      <c r="M16" s="8">
        <f>L16/D16</f>
        <v>2.547663495877063E-2</v>
      </c>
      <c r="N16" s="7">
        <v>23</v>
      </c>
      <c r="O16" s="3">
        <v>5809997</v>
      </c>
      <c r="P16" s="8">
        <f>O16/D16</f>
        <v>2.466987444836264E-2</v>
      </c>
      <c r="Q16" s="7">
        <v>26</v>
      </c>
      <c r="R16" s="3">
        <v>6021925</v>
      </c>
      <c r="S16" s="8">
        <f>R16/D16</f>
        <v>2.5569743613887613E-2</v>
      </c>
      <c r="T16" s="7">
        <v>27</v>
      </c>
      <c r="U16" s="3">
        <v>6023485</v>
      </c>
      <c r="V16" s="8">
        <f>(U16/D16)</f>
        <v>2.5576367542288859E-2</v>
      </c>
    </row>
    <row r="17" spans="1:22" x14ac:dyDescent="0.3">
      <c r="A17" s="10" t="s">
        <v>7</v>
      </c>
      <c r="B17" s="10" t="s">
        <v>34</v>
      </c>
      <c r="C17" s="12">
        <v>2900</v>
      </c>
      <c r="D17" s="13">
        <v>1886040400</v>
      </c>
      <c r="E17" s="4">
        <v>414</v>
      </c>
      <c r="F17" s="3">
        <v>341751000</v>
      </c>
      <c r="G17" s="8">
        <f>(F17/D17)</f>
        <v>0.18120025424693978</v>
      </c>
      <c r="H17" s="7">
        <v>620</v>
      </c>
      <c r="I17" s="3">
        <v>537524800</v>
      </c>
      <c r="J17" s="8">
        <f>I17/D17</f>
        <v>0.28500174227444969</v>
      </c>
      <c r="K17" s="7">
        <v>780</v>
      </c>
      <c r="L17" s="3">
        <v>667904700</v>
      </c>
      <c r="M17" s="8">
        <f>L17/D17</f>
        <v>0.35413064322482168</v>
      </c>
      <c r="N17" s="7">
        <v>770</v>
      </c>
      <c r="O17" s="3">
        <v>672270700</v>
      </c>
      <c r="P17" s="8">
        <f>O17/D17</f>
        <v>0.35644554591725608</v>
      </c>
      <c r="Q17" s="7">
        <v>934</v>
      </c>
      <c r="R17" s="3">
        <v>784898700</v>
      </c>
      <c r="S17" s="8">
        <f>R17/D17</f>
        <v>0.41616218825429191</v>
      </c>
      <c r="T17" s="7">
        <v>1048</v>
      </c>
      <c r="U17" s="3">
        <v>857138800</v>
      </c>
      <c r="V17" s="8">
        <f>(U17/D17)</f>
        <v>0.45446470817910367</v>
      </c>
    </row>
    <row r="18" spans="1:22" x14ac:dyDescent="0.3">
      <c r="A18" s="10" t="s">
        <v>8</v>
      </c>
      <c r="B18" s="10" t="s">
        <v>34</v>
      </c>
      <c r="C18" s="12">
        <v>3201</v>
      </c>
      <c r="D18" s="13">
        <v>1348000500</v>
      </c>
      <c r="E18" s="4">
        <v>309</v>
      </c>
      <c r="F18" s="3">
        <v>75266250</v>
      </c>
      <c r="G18" s="8">
        <f>(F18/D18)</f>
        <v>5.5835476322152702E-2</v>
      </c>
      <c r="H18" s="7">
        <v>566</v>
      </c>
      <c r="I18" s="3">
        <v>171672450</v>
      </c>
      <c r="J18" s="8">
        <f>I18/D18</f>
        <v>0.12735340231698727</v>
      </c>
      <c r="K18" s="7">
        <v>862</v>
      </c>
      <c r="L18" s="3">
        <v>314052800</v>
      </c>
      <c r="M18" s="8">
        <f>L18/D18</f>
        <v>0.23297676818369131</v>
      </c>
      <c r="N18" s="7">
        <v>803</v>
      </c>
      <c r="O18" s="3">
        <v>278777150</v>
      </c>
      <c r="P18" s="8">
        <f>O18/D18</f>
        <v>0.20680789806828706</v>
      </c>
      <c r="Q18" s="7">
        <v>1028</v>
      </c>
      <c r="R18" s="3">
        <v>431160000</v>
      </c>
      <c r="S18" s="8">
        <f>R18/D18</f>
        <v>0.31985151340819235</v>
      </c>
      <c r="T18" s="7">
        <v>1170</v>
      </c>
      <c r="U18" s="3">
        <v>531523700</v>
      </c>
      <c r="V18" s="8">
        <f>(U18/D18)</f>
        <v>0.3943052691746034</v>
      </c>
    </row>
    <row r="19" spans="1:22" ht="15" thickBot="1" x14ac:dyDescent="0.35">
      <c r="A19" s="14" t="s">
        <v>9</v>
      </c>
      <c r="B19" s="14" t="s">
        <v>33</v>
      </c>
      <c r="C19" s="15">
        <v>2301</v>
      </c>
      <c r="D19" s="16">
        <v>1028094547</v>
      </c>
      <c r="E19" s="17">
        <v>85</v>
      </c>
      <c r="F19" s="18">
        <v>25198948</v>
      </c>
      <c r="G19" s="19">
        <f>(F19/D19)</f>
        <v>2.4510341070800367E-2</v>
      </c>
      <c r="H19" s="20">
        <v>102</v>
      </c>
      <c r="I19" s="18">
        <v>32214448</v>
      </c>
      <c r="J19" s="19">
        <f>I19/D19</f>
        <v>3.1334129817148032E-2</v>
      </c>
      <c r="K19" s="20">
        <v>112</v>
      </c>
      <c r="L19" s="18">
        <v>35444548</v>
      </c>
      <c r="M19" s="19">
        <f>L19/D19</f>
        <v>3.4475961479834595E-2</v>
      </c>
      <c r="N19" s="20">
        <v>105</v>
      </c>
      <c r="O19" s="18">
        <v>33354348</v>
      </c>
      <c r="P19" s="19">
        <f>O19/D19</f>
        <v>3.2442879983488521E-2</v>
      </c>
      <c r="Q19" s="20">
        <v>114</v>
      </c>
      <c r="R19" s="18">
        <v>36318948</v>
      </c>
      <c r="S19" s="19">
        <f>R19/D19</f>
        <v>3.5326466914914978E-2</v>
      </c>
      <c r="T19" s="20">
        <v>128</v>
      </c>
      <c r="U19" s="18">
        <v>40604748</v>
      </c>
      <c r="V19" s="19">
        <f>(U19/D19)</f>
        <v>3.9495149661561237E-2</v>
      </c>
    </row>
    <row r="20" spans="1:22" s="1" customFormat="1" ht="15" thickBot="1" x14ac:dyDescent="0.35">
      <c r="A20" s="21" t="s">
        <v>18</v>
      </c>
      <c r="B20" s="22"/>
      <c r="C20" s="23">
        <v>48493</v>
      </c>
      <c r="D20" s="24">
        <v>22068739549</v>
      </c>
      <c r="E20" s="25">
        <v>3736</v>
      </c>
      <c r="F20" s="26">
        <v>2479392082</v>
      </c>
      <c r="G20" s="27">
        <f>(F20/D20)</f>
        <v>0.11234860407387193</v>
      </c>
      <c r="H20" s="28">
        <v>5438</v>
      </c>
      <c r="I20" s="26">
        <v>3329227943</v>
      </c>
      <c r="J20" s="27">
        <f>I20/D20</f>
        <v>0.15085718582196314</v>
      </c>
      <c r="K20" s="28">
        <v>6919</v>
      </c>
      <c r="L20" s="26">
        <v>4219368706</v>
      </c>
      <c r="M20" s="27">
        <f>L20/D20</f>
        <v>0.19119210214210861</v>
      </c>
      <c r="N20" s="28">
        <v>6666</v>
      </c>
      <c r="O20" s="26">
        <v>4136295079</v>
      </c>
      <c r="P20" s="27">
        <f>O20/D20</f>
        <v>0.18742778987517789</v>
      </c>
      <c r="Q20" s="28">
        <v>7771</v>
      </c>
      <c r="R20" s="26">
        <v>4786266607</v>
      </c>
      <c r="S20" s="27">
        <f>R20/D20</f>
        <v>0.21687992630357902</v>
      </c>
      <c r="T20" s="28">
        <v>8597</v>
      </c>
      <c r="U20" s="26">
        <v>5250521529</v>
      </c>
      <c r="V20" s="27">
        <f>(U20/D20)</f>
        <v>0.23791669285606828</v>
      </c>
    </row>
    <row r="21" spans="1:22" x14ac:dyDescent="0.3">
      <c r="A21" t="s">
        <v>36</v>
      </c>
    </row>
    <row r="24" spans="1:22" ht="15" thickBot="1" x14ac:dyDescent="0.35"/>
    <row r="25" spans="1:22" x14ac:dyDescent="0.3">
      <c r="A25" s="9" t="s">
        <v>4</v>
      </c>
      <c r="B25" s="10" t="s">
        <v>34</v>
      </c>
      <c r="C25" s="12">
        <v>6805</v>
      </c>
      <c r="D25" s="13">
        <v>2553435200</v>
      </c>
      <c r="E25" s="7">
        <v>1084</v>
      </c>
      <c r="F25" s="3">
        <v>518193700</v>
      </c>
      <c r="G25" s="8">
        <f>F25/D25</f>
        <v>0.20293982788362908</v>
      </c>
      <c r="H25" s="7">
        <v>1983</v>
      </c>
      <c r="I25" s="3">
        <v>814253000</v>
      </c>
      <c r="J25" s="8">
        <f>I25/D25</f>
        <v>0.31888531966662009</v>
      </c>
      <c r="K25" s="7">
        <v>2590</v>
      </c>
      <c r="L25" s="3">
        <v>1092485300</v>
      </c>
      <c r="M25" s="8">
        <f>L25/D25</f>
        <v>0.42784923619757415</v>
      </c>
      <c r="N25" s="7">
        <v>2537</v>
      </c>
      <c r="O25" s="3">
        <v>1094812900</v>
      </c>
      <c r="P25" s="8">
        <f>O25/D25</f>
        <v>0.42876079251981802</v>
      </c>
      <c r="Q25" s="7">
        <v>2863</v>
      </c>
      <c r="R25" s="3">
        <v>1239764700</v>
      </c>
      <c r="S25" s="8">
        <f>R25/D25</f>
        <v>0.48552816221848905</v>
      </c>
      <c r="T25" s="7">
        <v>3042</v>
      </c>
      <c r="U25" s="3">
        <v>1310336300</v>
      </c>
      <c r="V25" s="8">
        <f>U25/D25</f>
        <v>0.51316606742164439</v>
      </c>
    </row>
    <row r="26" spans="1:22" x14ac:dyDescent="0.3">
      <c r="A26" s="10" t="s">
        <v>5</v>
      </c>
      <c r="B26" s="10" t="s">
        <v>34</v>
      </c>
      <c r="C26" s="12">
        <v>1252</v>
      </c>
      <c r="D26" s="13">
        <v>426602400</v>
      </c>
      <c r="E26" s="7">
        <v>236</v>
      </c>
      <c r="F26" s="3">
        <v>18056800</v>
      </c>
      <c r="G26" s="8">
        <f t="shared" ref="G26:G32" si="0">F26/D26</f>
        <v>4.2327000504450984E-2</v>
      </c>
      <c r="H26" s="7">
        <v>274</v>
      </c>
      <c r="I26" s="3">
        <v>35423600</v>
      </c>
      <c r="J26" s="8">
        <f t="shared" ref="J26:J32" si="1">I26/D26</f>
        <v>8.3036569883338684E-2</v>
      </c>
      <c r="K26" s="7">
        <v>287</v>
      </c>
      <c r="L26" s="3">
        <v>41129000</v>
      </c>
      <c r="M26" s="8">
        <f t="shared" ref="M26:M32" si="2">L26/D26</f>
        <v>9.6410615598974597E-2</v>
      </c>
      <c r="N26" s="7">
        <v>284</v>
      </c>
      <c r="O26" s="3">
        <v>40238600</v>
      </c>
      <c r="P26" s="8">
        <f t="shared" ref="P26:P32" si="3">O26/D26</f>
        <v>9.43234262160738E-2</v>
      </c>
      <c r="Q26" s="7">
        <v>292</v>
      </c>
      <c r="R26" s="3">
        <v>43168900</v>
      </c>
      <c r="S26" s="8">
        <f t="shared" ref="S26:S32" si="4">R26/D26</f>
        <v>0.10119235147294062</v>
      </c>
      <c r="T26" s="7">
        <v>300</v>
      </c>
      <c r="U26" s="3">
        <v>45748900</v>
      </c>
      <c r="V26" s="8">
        <f t="shared" ref="V26:V32" si="5">U26/D26</f>
        <v>0.10724013742069899</v>
      </c>
    </row>
    <row r="27" spans="1:22" x14ac:dyDescent="0.3">
      <c r="A27" s="10" t="s">
        <v>14</v>
      </c>
      <c r="B27" s="10" t="s">
        <v>34</v>
      </c>
      <c r="C27" s="12">
        <v>573</v>
      </c>
      <c r="D27" s="13">
        <v>642716424</v>
      </c>
      <c r="E27" s="7">
        <v>157</v>
      </c>
      <c r="F27" s="3">
        <v>289369224</v>
      </c>
      <c r="G27" s="8">
        <f t="shared" si="0"/>
        <v>0.45022845720836907</v>
      </c>
      <c r="H27" s="7">
        <v>207</v>
      </c>
      <c r="I27" s="3">
        <v>338861124</v>
      </c>
      <c r="J27" s="8">
        <f t="shared" si="1"/>
        <v>0.52723271313197373</v>
      </c>
      <c r="K27" s="7">
        <v>243</v>
      </c>
      <c r="L27" s="3">
        <v>378201224</v>
      </c>
      <c r="M27" s="8">
        <f t="shared" si="2"/>
        <v>0.58844182267232681</v>
      </c>
      <c r="N27" s="7">
        <v>239</v>
      </c>
      <c r="O27" s="3">
        <v>379981824</v>
      </c>
      <c r="P27" s="8">
        <f t="shared" si="3"/>
        <v>0.59121225133030053</v>
      </c>
      <c r="Q27" s="7">
        <v>269</v>
      </c>
      <c r="R27" s="3">
        <v>407501224</v>
      </c>
      <c r="S27" s="8">
        <f t="shared" si="4"/>
        <v>0.63402957942770732</v>
      </c>
      <c r="T27" s="7">
        <v>299</v>
      </c>
      <c r="U27" s="3">
        <v>431449724</v>
      </c>
      <c r="V27" s="8">
        <f t="shared" si="5"/>
        <v>0.67129095801665717</v>
      </c>
    </row>
    <row r="28" spans="1:22" x14ac:dyDescent="0.3">
      <c r="A28" s="10" t="s">
        <v>15</v>
      </c>
      <c r="B28" s="10" t="s">
        <v>34</v>
      </c>
      <c r="C28" s="12">
        <v>2192</v>
      </c>
      <c r="D28" s="13">
        <v>979339000</v>
      </c>
      <c r="E28" s="7">
        <v>135</v>
      </c>
      <c r="F28" s="3">
        <v>90484300</v>
      </c>
      <c r="G28" s="8">
        <f t="shared" si="0"/>
        <v>9.2393236662687797E-2</v>
      </c>
      <c r="H28" s="7">
        <v>172</v>
      </c>
      <c r="I28" s="3">
        <v>135063200</v>
      </c>
      <c r="J28" s="8">
        <f t="shared" si="1"/>
        <v>0.13791261248658535</v>
      </c>
      <c r="K28" s="7">
        <v>212</v>
      </c>
      <c r="L28" s="3">
        <v>165207100</v>
      </c>
      <c r="M28" s="8">
        <f t="shared" si="2"/>
        <v>0.16869245480880471</v>
      </c>
      <c r="N28" s="7">
        <v>204</v>
      </c>
      <c r="O28" s="3">
        <v>162195100</v>
      </c>
      <c r="P28" s="8">
        <f t="shared" si="3"/>
        <v>0.16561691099813242</v>
      </c>
      <c r="Q28" s="7">
        <v>238</v>
      </c>
      <c r="R28" s="3">
        <v>186274300</v>
      </c>
      <c r="S28" s="8">
        <f t="shared" si="4"/>
        <v>0.19020410705588156</v>
      </c>
      <c r="T28" s="7">
        <v>262</v>
      </c>
      <c r="U28" s="3">
        <v>208319000</v>
      </c>
      <c r="V28" s="8">
        <f t="shared" si="5"/>
        <v>0.21271388150579115</v>
      </c>
    </row>
    <row r="29" spans="1:22" x14ac:dyDescent="0.3">
      <c r="A29" s="10" t="s">
        <v>13</v>
      </c>
      <c r="B29" s="10" t="s">
        <v>34</v>
      </c>
      <c r="C29" s="12">
        <v>6365</v>
      </c>
      <c r="D29" s="13">
        <v>4709585002</v>
      </c>
      <c r="E29" s="7">
        <v>283</v>
      </c>
      <c r="F29" s="3">
        <v>547563691</v>
      </c>
      <c r="G29" s="8">
        <f t="shared" si="0"/>
        <v>0.11626580489946957</v>
      </c>
      <c r="H29" s="7">
        <v>369</v>
      </c>
      <c r="I29" s="3">
        <v>621523391</v>
      </c>
      <c r="J29" s="8">
        <f t="shared" si="1"/>
        <v>0.13196988497628989</v>
      </c>
      <c r="K29" s="7">
        <v>558</v>
      </c>
      <c r="L29" s="3">
        <v>838929392</v>
      </c>
      <c r="M29" s="8">
        <f t="shared" si="2"/>
        <v>0.1781323389733353</v>
      </c>
      <c r="N29" s="7">
        <v>519</v>
      </c>
      <c r="O29" s="3">
        <v>812151092</v>
      </c>
      <c r="P29" s="8">
        <f t="shared" si="3"/>
        <v>0.17244642397474663</v>
      </c>
      <c r="Q29" s="7">
        <v>694</v>
      </c>
      <c r="R29" s="3">
        <v>943739792</v>
      </c>
      <c r="S29" s="8">
        <f t="shared" si="4"/>
        <v>0.20038703868795785</v>
      </c>
      <c r="T29" s="7">
        <v>882</v>
      </c>
      <c r="U29" s="3">
        <v>1060695361</v>
      </c>
      <c r="V29" s="8">
        <f t="shared" si="5"/>
        <v>0.22522055776667346</v>
      </c>
    </row>
    <row r="30" spans="1:22" x14ac:dyDescent="0.3">
      <c r="A30" s="10" t="s">
        <v>7</v>
      </c>
      <c r="B30" s="10" t="s">
        <v>34</v>
      </c>
      <c r="C30" s="12">
        <v>2900</v>
      </c>
      <c r="D30" s="13">
        <v>1886040400</v>
      </c>
      <c r="E30" s="7">
        <v>414</v>
      </c>
      <c r="F30" s="3">
        <v>341751000</v>
      </c>
      <c r="G30" s="8">
        <f t="shared" si="0"/>
        <v>0.18120025424693978</v>
      </c>
      <c r="H30" s="7">
        <v>620</v>
      </c>
      <c r="I30" s="3">
        <v>537524800</v>
      </c>
      <c r="J30" s="8">
        <f t="shared" si="1"/>
        <v>0.28500174227444969</v>
      </c>
      <c r="K30" s="7">
        <v>780</v>
      </c>
      <c r="L30" s="3">
        <v>667904700</v>
      </c>
      <c r="M30" s="8">
        <f t="shared" si="2"/>
        <v>0.35413064322482168</v>
      </c>
      <c r="N30" s="7">
        <v>770</v>
      </c>
      <c r="O30" s="3">
        <v>672270700</v>
      </c>
      <c r="P30" s="8">
        <f t="shared" si="3"/>
        <v>0.35644554591725608</v>
      </c>
      <c r="Q30" s="7">
        <v>934</v>
      </c>
      <c r="R30" s="3">
        <v>784898700</v>
      </c>
      <c r="S30" s="8">
        <f t="shared" si="4"/>
        <v>0.41616218825429191</v>
      </c>
      <c r="T30" s="7">
        <v>1048</v>
      </c>
      <c r="U30" s="3">
        <v>857138800</v>
      </c>
      <c r="V30" s="8">
        <f t="shared" si="5"/>
        <v>0.45446470817910367</v>
      </c>
    </row>
    <row r="31" spans="1:22" ht="15" thickBot="1" x14ac:dyDescent="0.35">
      <c r="A31" s="10" t="s">
        <v>8</v>
      </c>
      <c r="B31" s="14" t="s">
        <v>34</v>
      </c>
      <c r="C31" s="15">
        <v>3201</v>
      </c>
      <c r="D31" s="16">
        <v>1348000500</v>
      </c>
      <c r="E31" s="20">
        <v>309</v>
      </c>
      <c r="F31" s="18">
        <v>75266250</v>
      </c>
      <c r="G31" s="19">
        <f t="shared" si="0"/>
        <v>5.5835476322152702E-2</v>
      </c>
      <c r="H31" s="20">
        <v>566</v>
      </c>
      <c r="I31" s="18">
        <v>171672450</v>
      </c>
      <c r="J31" s="19">
        <f t="shared" si="1"/>
        <v>0.12735340231698727</v>
      </c>
      <c r="K31" s="20">
        <v>862</v>
      </c>
      <c r="L31" s="18">
        <v>314052800</v>
      </c>
      <c r="M31" s="19">
        <f t="shared" si="2"/>
        <v>0.23297676818369131</v>
      </c>
      <c r="N31" s="20">
        <v>803</v>
      </c>
      <c r="O31" s="18">
        <v>278777150</v>
      </c>
      <c r="P31" s="19">
        <f t="shared" si="3"/>
        <v>0.20680789806828706</v>
      </c>
      <c r="Q31" s="20">
        <v>1028</v>
      </c>
      <c r="R31" s="18">
        <v>431160000</v>
      </c>
      <c r="S31" s="19">
        <f t="shared" si="4"/>
        <v>0.31985151340819235</v>
      </c>
      <c r="T31" s="20">
        <v>1170</v>
      </c>
      <c r="U31" s="18">
        <v>531523700</v>
      </c>
      <c r="V31" s="19">
        <f t="shared" si="5"/>
        <v>0.3943052691746034</v>
      </c>
    </row>
    <row r="32" spans="1:22" s="1" customFormat="1" ht="15" thickBot="1" x14ac:dyDescent="0.35">
      <c r="A32" s="11" t="s">
        <v>18</v>
      </c>
      <c r="B32" s="22"/>
      <c r="C32" s="23">
        <v>23288</v>
      </c>
      <c r="D32" s="24">
        <v>12545718926</v>
      </c>
      <c r="E32" s="28">
        <v>2618</v>
      </c>
      <c r="F32" s="26">
        <v>1880684965</v>
      </c>
      <c r="G32" s="27">
        <f t="shared" si="0"/>
        <v>0.14990651202159733</v>
      </c>
      <c r="H32" s="28">
        <v>4191</v>
      </c>
      <c r="I32" s="26">
        <v>2654321565</v>
      </c>
      <c r="J32" s="27">
        <f t="shared" si="1"/>
        <v>0.2115718980041176</v>
      </c>
      <c r="K32" s="28">
        <v>5532</v>
      </c>
      <c r="L32" s="26">
        <v>3497909516</v>
      </c>
      <c r="M32" s="35">
        <f t="shared" si="2"/>
        <v>0.27881299881116117</v>
      </c>
      <c r="N32" s="28">
        <v>5356</v>
      </c>
      <c r="O32" s="26">
        <v>3440427366</v>
      </c>
      <c r="P32" s="27">
        <f t="shared" si="3"/>
        <v>0.27423118486019876</v>
      </c>
      <c r="Q32" s="28">
        <v>6318</v>
      </c>
      <c r="R32" s="26">
        <v>4036507616</v>
      </c>
      <c r="S32" s="27">
        <f t="shared" si="4"/>
        <v>0.32174382670367824</v>
      </c>
      <c r="T32" s="28">
        <v>7003</v>
      </c>
      <c r="U32" s="26">
        <v>4445211785</v>
      </c>
      <c r="V32" s="27">
        <f t="shared" si="5"/>
        <v>0.35432100872176037</v>
      </c>
    </row>
    <row r="33" spans="1:22" x14ac:dyDescent="0.3">
      <c r="A33" t="s">
        <v>36</v>
      </c>
    </row>
    <row r="34" spans="1:22" ht="15" thickBot="1" x14ac:dyDescent="0.35"/>
    <row r="35" spans="1:22" ht="18.75" customHeight="1" thickBot="1" x14ac:dyDescent="0.35">
      <c r="A35" s="44" t="s">
        <v>35</v>
      </c>
      <c r="B35" s="48" t="s">
        <v>32</v>
      </c>
      <c r="C35" s="46" t="s">
        <v>17</v>
      </c>
      <c r="D35" s="46" t="s">
        <v>19</v>
      </c>
      <c r="E35" s="41" t="s">
        <v>38</v>
      </c>
      <c r="F35" s="42"/>
      <c r="G35" s="43"/>
      <c r="H35" s="41" t="s">
        <v>39</v>
      </c>
      <c r="I35" s="42"/>
      <c r="J35" s="43"/>
      <c r="K35" s="41" t="s">
        <v>41</v>
      </c>
      <c r="L35" s="42"/>
      <c r="M35" s="43"/>
      <c r="N35" s="55" t="s">
        <v>46</v>
      </c>
      <c r="O35" s="56"/>
      <c r="P35" s="57"/>
      <c r="Q35" s="55" t="s">
        <v>42</v>
      </c>
      <c r="R35" s="58"/>
      <c r="S35" s="59"/>
      <c r="T35" s="55" t="s">
        <v>45</v>
      </c>
      <c r="U35" s="58"/>
      <c r="V35" s="59"/>
    </row>
    <row r="36" spans="1:22" ht="29.4" thickBot="1" x14ac:dyDescent="0.35">
      <c r="A36" s="45"/>
      <c r="B36" s="49"/>
      <c r="C36" s="47"/>
      <c r="D36" s="47"/>
      <c r="E36" s="5" t="s">
        <v>20</v>
      </c>
      <c r="F36" s="2" t="s">
        <v>21</v>
      </c>
      <c r="G36" s="6" t="s">
        <v>37</v>
      </c>
      <c r="H36" s="5" t="s">
        <v>22</v>
      </c>
      <c r="I36" s="2" t="s">
        <v>23</v>
      </c>
      <c r="J36" s="6" t="s">
        <v>37</v>
      </c>
      <c r="K36" s="5" t="s">
        <v>24</v>
      </c>
      <c r="L36" s="2" t="s">
        <v>25</v>
      </c>
      <c r="M36" s="30" t="s">
        <v>37</v>
      </c>
      <c r="N36" s="5" t="s">
        <v>26</v>
      </c>
      <c r="O36" s="2" t="s">
        <v>27</v>
      </c>
      <c r="P36" s="30" t="s">
        <v>37</v>
      </c>
      <c r="Q36" s="5" t="s">
        <v>28</v>
      </c>
      <c r="R36" s="2" t="s">
        <v>29</v>
      </c>
      <c r="S36" s="30" t="s">
        <v>37</v>
      </c>
      <c r="T36" s="5" t="s">
        <v>30</v>
      </c>
      <c r="U36" s="2" t="s">
        <v>31</v>
      </c>
      <c r="V36" s="30" t="s">
        <v>37</v>
      </c>
    </row>
    <row r="37" spans="1:22" x14ac:dyDescent="0.3">
      <c r="A37" s="36" t="s">
        <v>2</v>
      </c>
      <c r="B37" s="10" t="s">
        <v>33</v>
      </c>
      <c r="C37" s="12">
        <v>8574</v>
      </c>
      <c r="D37" s="13">
        <v>2754277970</v>
      </c>
      <c r="E37" s="7">
        <v>354</v>
      </c>
      <c r="F37" s="3">
        <v>194954460</v>
      </c>
      <c r="G37" s="8">
        <f>F37/D37</f>
        <v>7.0782419974843719E-2</v>
      </c>
      <c r="H37" s="7">
        <v>387</v>
      </c>
      <c r="I37" s="3">
        <v>201690560</v>
      </c>
      <c r="J37" s="8">
        <f>I37/D37</f>
        <v>7.3228106312014693E-2</v>
      </c>
      <c r="K37" s="7">
        <v>432</v>
      </c>
      <c r="L37" s="3">
        <v>213379960</v>
      </c>
      <c r="M37" s="8">
        <f>L37/D37</f>
        <v>7.7472195008697689E-2</v>
      </c>
      <c r="N37" s="7">
        <v>404</v>
      </c>
      <c r="O37" s="3">
        <v>205761060</v>
      </c>
      <c r="P37" s="8">
        <f>O37/D37</f>
        <v>7.4705989098115613E-2</v>
      </c>
      <c r="Q37" s="7">
        <v>448</v>
      </c>
      <c r="R37" s="3">
        <v>216670960</v>
      </c>
      <c r="S37" s="8">
        <f>R37/D37</f>
        <v>7.8667063513563951E-2</v>
      </c>
      <c r="T37" s="7">
        <v>476</v>
      </c>
      <c r="U37" s="3">
        <v>235961200</v>
      </c>
      <c r="V37" s="39">
        <f>U37/D37</f>
        <v>8.5670801048450457E-2</v>
      </c>
    </row>
    <row r="38" spans="1:22" x14ac:dyDescent="0.3">
      <c r="A38" s="37" t="s">
        <v>1</v>
      </c>
      <c r="B38" s="10" t="s">
        <v>33</v>
      </c>
      <c r="C38" s="12">
        <v>2458</v>
      </c>
      <c r="D38" s="13">
        <v>1564502542</v>
      </c>
      <c r="E38" s="7">
        <v>207</v>
      </c>
      <c r="F38" s="3">
        <v>101760806</v>
      </c>
      <c r="G38" s="8">
        <f t="shared" ref="G38:G46" si="6">F38/D38</f>
        <v>6.5043554272473658E-2</v>
      </c>
      <c r="H38" s="7">
        <v>227</v>
      </c>
      <c r="I38" s="3">
        <v>134883867</v>
      </c>
      <c r="J38" s="8">
        <f t="shared" ref="J38:J47" si="7">I38/D38</f>
        <v>8.6215179188887506E-2</v>
      </c>
      <c r="K38" s="7">
        <v>241</v>
      </c>
      <c r="L38" s="3">
        <v>138707949</v>
      </c>
      <c r="M38" s="8">
        <f t="shared" ref="M38:M47" si="8">L38/D38</f>
        <v>8.8659459014161196E-2</v>
      </c>
      <c r="N38" s="7">
        <v>235</v>
      </c>
      <c r="O38" s="3">
        <v>136601357</v>
      </c>
      <c r="P38" s="8">
        <f t="shared" ref="P38:P47" si="9">O38/D38</f>
        <v>8.7312965836012044E-2</v>
      </c>
      <c r="Q38" s="7">
        <v>263</v>
      </c>
      <c r="R38" s="3">
        <v>144892381</v>
      </c>
      <c r="S38" s="8">
        <f t="shared" ref="S38:S47" si="10">R38/D38</f>
        <v>9.2612429261236695E-2</v>
      </c>
      <c r="T38" s="7">
        <v>298</v>
      </c>
      <c r="U38" s="3">
        <v>152865099</v>
      </c>
      <c r="V38" s="39">
        <f t="shared" ref="V38:V47" si="11">U38/D38</f>
        <v>9.7708437599969084E-2</v>
      </c>
    </row>
    <row r="39" spans="1:22" x14ac:dyDescent="0.3">
      <c r="A39" s="37" t="s">
        <v>12</v>
      </c>
      <c r="B39" s="10" t="s">
        <v>33</v>
      </c>
      <c r="C39" s="12">
        <v>4152</v>
      </c>
      <c r="D39" s="13">
        <v>1586955206</v>
      </c>
      <c r="E39" s="7">
        <v>61</v>
      </c>
      <c r="F39" s="3">
        <v>37198247</v>
      </c>
      <c r="G39" s="8">
        <f t="shared" si="6"/>
        <v>2.3440010694290511E-2</v>
      </c>
      <c r="H39" s="7">
        <v>86</v>
      </c>
      <c r="I39" s="3">
        <v>52193368</v>
      </c>
      <c r="J39" s="8">
        <f t="shared" si="7"/>
        <v>3.2888998884572168E-2</v>
      </c>
      <c r="K39" s="7">
        <v>108</v>
      </c>
      <c r="L39" s="3">
        <v>64400713</v>
      </c>
      <c r="M39" s="8">
        <f t="shared" si="8"/>
        <v>4.058130485127253E-2</v>
      </c>
      <c r="N39" s="7">
        <v>100</v>
      </c>
      <c r="O39" s="3">
        <v>59125413</v>
      </c>
      <c r="P39" s="8">
        <f t="shared" si="9"/>
        <v>3.7257140451385874E-2</v>
      </c>
      <c r="Q39" s="7">
        <v>117</v>
      </c>
      <c r="R39" s="3">
        <v>76158213</v>
      </c>
      <c r="S39" s="8">
        <f t="shared" si="10"/>
        <v>4.7990146610351142E-2</v>
      </c>
      <c r="T39" s="7">
        <v>121</v>
      </c>
      <c r="U39" s="3">
        <v>83471100</v>
      </c>
      <c r="V39" s="39">
        <f t="shared" si="11"/>
        <v>5.2598271006270611E-2</v>
      </c>
    </row>
    <row r="40" spans="1:22" x14ac:dyDescent="0.3">
      <c r="A40" s="37" t="s">
        <v>10</v>
      </c>
      <c r="B40" s="10" t="s">
        <v>33</v>
      </c>
      <c r="C40" s="12">
        <v>1793</v>
      </c>
      <c r="D40" s="13">
        <v>715783600</v>
      </c>
      <c r="E40" s="7">
        <v>135</v>
      </c>
      <c r="F40" s="3">
        <v>72502100</v>
      </c>
      <c r="G40" s="8">
        <f t="shared" si="6"/>
        <v>0.10129052970758201</v>
      </c>
      <c r="H40" s="7">
        <v>141</v>
      </c>
      <c r="I40" s="3">
        <v>74861100</v>
      </c>
      <c r="J40" s="8">
        <f t="shared" si="7"/>
        <v>0.10458621851632253</v>
      </c>
      <c r="K40" s="7">
        <v>160</v>
      </c>
      <c r="L40" s="3">
        <v>81573000</v>
      </c>
      <c r="M40" s="8">
        <f t="shared" si="8"/>
        <v>0.11396321458049612</v>
      </c>
      <c r="N40" s="7">
        <v>149</v>
      </c>
      <c r="O40" s="3">
        <v>78556200</v>
      </c>
      <c r="P40" s="8">
        <f t="shared" si="9"/>
        <v>0.10974853293649087</v>
      </c>
      <c r="Q40" s="7">
        <v>170</v>
      </c>
      <c r="R40" s="3">
        <v>83218700</v>
      </c>
      <c r="S40" s="8">
        <f t="shared" si="10"/>
        <v>0.11626237315300322</v>
      </c>
      <c r="T40" s="7">
        <v>202</v>
      </c>
      <c r="U40" s="3">
        <v>94173900</v>
      </c>
      <c r="V40" s="39">
        <f t="shared" si="11"/>
        <v>0.13156755756907534</v>
      </c>
    </row>
    <row r="41" spans="1:22" x14ac:dyDescent="0.3">
      <c r="A41" s="37" t="s">
        <v>0</v>
      </c>
      <c r="B41" s="10" t="s">
        <v>33</v>
      </c>
      <c r="C41" s="12">
        <v>922</v>
      </c>
      <c r="D41" s="13">
        <v>232262544</v>
      </c>
      <c r="E41" s="7">
        <v>10</v>
      </c>
      <c r="F41" s="3">
        <v>43100</v>
      </c>
      <c r="G41" s="8">
        <f t="shared" si="6"/>
        <v>1.8556586549745189E-4</v>
      </c>
      <c r="H41" s="7">
        <v>15</v>
      </c>
      <c r="I41" s="3">
        <v>726279</v>
      </c>
      <c r="J41" s="8">
        <f t="shared" si="7"/>
        <v>3.1269742744228272E-3</v>
      </c>
      <c r="K41" s="7">
        <v>15</v>
      </c>
      <c r="L41" s="3">
        <v>726279</v>
      </c>
      <c r="M41" s="8">
        <f t="shared" si="8"/>
        <v>3.1269742744228272E-3</v>
      </c>
      <c r="N41" s="7">
        <v>15</v>
      </c>
      <c r="O41" s="3">
        <v>726279</v>
      </c>
      <c r="P41" s="8">
        <f t="shared" si="9"/>
        <v>3.1269742744228272E-3</v>
      </c>
      <c r="Q41" s="7">
        <v>17</v>
      </c>
      <c r="R41" s="3">
        <v>1072720</v>
      </c>
      <c r="S41" s="8">
        <f t="shared" si="10"/>
        <v>4.6185664788034007E-3</v>
      </c>
      <c r="T41" s="7">
        <v>19</v>
      </c>
      <c r="U41" s="3">
        <v>2104168</v>
      </c>
      <c r="V41" s="39">
        <f t="shared" si="11"/>
        <v>9.0594374958710526E-3</v>
      </c>
    </row>
    <row r="42" spans="1:22" x14ac:dyDescent="0.3">
      <c r="A42" s="37" t="s">
        <v>6</v>
      </c>
      <c r="B42" s="10" t="s">
        <v>33</v>
      </c>
      <c r="C42" s="12">
        <v>772</v>
      </c>
      <c r="D42" s="13">
        <v>256279014</v>
      </c>
      <c r="E42" s="7">
        <v>41</v>
      </c>
      <c r="F42" s="3">
        <v>8857493</v>
      </c>
      <c r="G42" s="8">
        <f t="shared" si="6"/>
        <v>3.456191305621302E-2</v>
      </c>
      <c r="H42" s="7">
        <v>42</v>
      </c>
      <c r="I42" s="3">
        <v>9080193</v>
      </c>
      <c r="J42" s="8">
        <f t="shared" si="7"/>
        <v>3.5430887836957262E-2</v>
      </c>
      <c r="K42" s="7">
        <v>44</v>
      </c>
      <c r="L42" s="3">
        <v>9591393</v>
      </c>
      <c r="M42" s="8">
        <f t="shared" si="8"/>
        <v>3.7425588815477494E-2</v>
      </c>
      <c r="N42" s="7">
        <v>43</v>
      </c>
      <c r="O42" s="3">
        <v>9453093</v>
      </c>
      <c r="P42" s="8">
        <f t="shared" si="9"/>
        <v>3.6885942600044498E-2</v>
      </c>
      <c r="Q42" s="7">
        <v>44</v>
      </c>
      <c r="R42" s="3">
        <v>9591393</v>
      </c>
      <c r="S42" s="8">
        <f t="shared" si="10"/>
        <v>3.7425588815477494E-2</v>
      </c>
      <c r="T42" s="7">
        <v>45</v>
      </c>
      <c r="U42" s="3">
        <v>9735793</v>
      </c>
      <c r="V42" s="39">
        <f t="shared" si="11"/>
        <v>3.798903721394839E-2</v>
      </c>
    </row>
    <row r="43" spans="1:22" x14ac:dyDescent="0.3">
      <c r="A43" s="37" t="s">
        <v>16</v>
      </c>
      <c r="B43" s="10" t="s">
        <v>33</v>
      </c>
      <c r="C43" s="12">
        <v>506</v>
      </c>
      <c r="D43" s="13">
        <v>519647600</v>
      </c>
      <c r="E43" s="7">
        <v>110</v>
      </c>
      <c r="F43" s="3">
        <v>120940300</v>
      </c>
      <c r="G43" s="8">
        <f t="shared" si="6"/>
        <v>0.23273522287026824</v>
      </c>
      <c r="H43" s="7">
        <v>115</v>
      </c>
      <c r="I43" s="3">
        <v>127201800</v>
      </c>
      <c r="J43" s="8">
        <f t="shared" si="7"/>
        <v>0.2447847348857187</v>
      </c>
      <c r="K43" s="7">
        <v>121</v>
      </c>
      <c r="L43" s="3">
        <v>131327200</v>
      </c>
      <c r="M43" s="8">
        <f t="shared" si="8"/>
        <v>0.25272357651608512</v>
      </c>
      <c r="N43" s="7">
        <v>118</v>
      </c>
      <c r="O43" s="3">
        <v>127954100</v>
      </c>
      <c r="P43" s="8">
        <f t="shared" si="9"/>
        <v>0.24623244675814918</v>
      </c>
      <c r="Q43" s="7">
        <v>123</v>
      </c>
      <c r="R43" s="3">
        <v>135065400</v>
      </c>
      <c r="S43" s="8">
        <f t="shared" si="10"/>
        <v>0.25991729779950873</v>
      </c>
      <c r="T43" s="7">
        <v>128</v>
      </c>
      <c r="U43" s="3">
        <v>136845000</v>
      </c>
      <c r="V43" s="39">
        <f t="shared" si="11"/>
        <v>0.26334192633623249</v>
      </c>
    </row>
    <row r="44" spans="1:22" x14ac:dyDescent="0.3">
      <c r="A44" s="37" t="s">
        <v>11</v>
      </c>
      <c r="B44" s="10" t="s">
        <v>33</v>
      </c>
      <c r="C44" s="12">
        <v>2624</v>
      </c>
      <c r="D44" s="13">
        <v>629707808</v>
      </c>
      <c r="E44" s="7">
        <v>97</v>
      </c>
      <c r="F44" s="3">
        <v>33755766</v>
      </c>
      <c r="G44" s="8">
        <f t="shared" si="6"/>
        <v>5.3605442986662158E-2</v>
      </c>
      <c r="H44" s="7">
        <v>111</v>
      </c>
      <c r="I44" s="3">
        <v>37006866</v>
      </c>
      <c r="J44" s="8">
        <f t="shared" si="7"/>
        <v>5.8768313700185211E-2</v>
      </c>
      <c r="K44" s="7">
        <v>130</v>
      </c>
      <c r="L44" s="3">
        <v>40308151</v>
      </c>
      <c r="M44" s="8">
        <f t="shared" si="8"/>
        <v>6.4010880106476306E-2</v>
      </c>
      <c r="N44" s="7">
        <v>118</v>
      </c>
      <c r="O44" s="3">
        <v>38525866</v>
      </c>
      <c r="P44" s="8">
        <f t="shared" si="9"/>
        <v>6.118054359586407E-2</v>
      </c>
      <c r="Q44" s="7">
        <v>131</v>
      </c>
      <c r="R44" s="3">
        <v>40748351</v>
      </c>
      <c r="S44" s="8">
        <f t="shared" si="10"/>
        <v>6.4709934484407733E-2</v>
      </c>
      <c r="T44" s="7">
        <v>150</v>
      </c>
      <c r="U44" s="3">
        <v>43525251</v>
      </c>
      <c r="V44" s="39">
        <f t="shared" si="11"/>
        <v>6.9119757524111883E-2</v>
      </c>
    </row>
    <row r="45" spans="1:22" x14ac:dyDescent="0.3">
      <c r="A45" s="37" t="s">
        <v>3</v>
      </c>
      <c r="B45" s="10" t="s">
        <v>33</v>
      </c>
      <c r="C45" s="12">
        <v>1103</v>
      </c>
      <c r="D45" s="13">
        <v>235509792</v>
      </c>
      <c r="E45" s="7">
        <v>18</v>
      </c>
      <c r="F45" s="3">
        <v>3495897</v>
      </c>
      <c r="G45" s="8">
        <f t="shared" si="6"/>
        <v>1.4843956042388251E-2</v>
      </c>
      <c r="H45" s="7">
        <v>21</v>
      </c>
      <c r="I45" s="3">
        <v>5047897</v>
      </c>
      <c r="J45" s="8">
        <f t="shared" si="7"/>
        <v>2.143391558003669E-2</v>
      </c>
      <c r="K45" s="7">
        <v>24</v>
      </c>
      <c r="L45" s="3">
        <v>5999997</v>
      </c>
      <c r="M45" s="8">
        <f t="shared" si="8"/>
        <v>2.547663495877063E-2</v>
      </c>
      <c r="N45" s="7">
        <v>23</v>
      </c>
      <c r="O45" s="3">
        <v>5809997</v>
      </c>
      <c r="P45" s="8">
        <f t="shared" si="9"/>
        <v>2.466987444836264E-2</v>
      </c>
      <c r="Q45" s="7">
        <v>26</v>
      </c>
      <c r="R45" s="3">
        <v>6021925</v>
      </c>
      <c r="S45" s="8">
        <f t="shared" si="10"/>
        <v>2.5569743613887613E-2</v>
      </c>
      <c r="T45" s="7">
        <v>27</v>
      </c>
      <c r="U45" s="3">
        <v>6023485</v>
      </c>
      <c r="V45" s="39">
        <f t="shared" si="11"/>
        <v>2.5576367542288859E-2</v>
      </c>
    </row>
    <row r="46" spans="1:22" ht="15" thickBot="1" x14ac:dyDescent="0.35">
      <c r="A46" s="38" t="s">
        <v>9</v>
      </c>
      <c r="B46" s="14" t="s">
        <v>33</v>
      </c>
      <c r="C46" s="15">
        <v>2301</v>
      </c>
      <c r="D46" s="16">
        <v>1028094547</v>
      </c>
      <c r="E46" s="20">
        <v>85</v>
      </c>
      <c r="F46" s="18">
        <v>25198948</v>
      </c>
      <c r="G46" s="19">
        <f t="shared" si="6"/>
        <v>2.4510341070800367E-2</v>
      </c>
      <c r="H46" s="20">
        <v>102</v>
      </c>
      <c r="I46" s="18">
        <v>32214448</v>
      </c>
      <c r="J46" s="19">
        <f t="shared" si="7"/>
        <v>3.1334129817148032E-2</v>
      </c>
      <c r="K46" s="20">
        <v>112</v>
      </c>
      <c r="L46" s="18">
        <v>35444548</v>
      </c>
      <c r="M46" s="19">
        <f t="shared" si="8"/>
        <v>3.4475961479834595E-2</v>
      </c>
      <c r="N46" s="20">
        <v>105</v>
      </c>
      <c r="O46" s="18">
        <v>33354348</v>
      </c>
      <c r="P46" s="19">
        <f t="shared" si="9"/>
        <v>3.2442879983488521E-2</v>
      </c>
      <c r="Q46" s="20">
        <v>114</v>
      </c>
      <c r="R46" s="18">
        <v>36318948</v>
      </c>
      <c r="S46" s="19">
        <f t="shared" si="10"/>
        <v>3.5326466914914978E-2</v>
      </c>
      <c r="T46" s="20">
        <v>128</v>
      </c>
      <c r="U46" s="18">
        <v>40604748</v>
      </c>
      <c r="V46" s="39">
        <f t="shared" si="11"/>
        <v>3.9495149661561237E-2</v>
      </c>
    </row>
    <row r="47" spans="1:22" s="1" customFormat="1" ht="15" thickBot="1" x14ac:dyDescent="0.35">
      <c r="A47" s="21" t="s">
        <v>18</v>
      </c>
      <c r="B47" s="22"/>
      <c r="C47" s="23">
        <f>SUM(C37:C46)</f>
        <v>25205</v>
      </c>
      <c r="D47" s="23">
        <f t="shared" ref="D47:U47" si="12">SUM(D37:D46)</f>
        <v>9523020623</v>
      </c>
      <c r="E47" s="28">
        <f t="shared" si="12"/>
        <v>1118</v>
      </c>
      <c r="F47" s="29">
        <f t="shared" si="12"/>
        <v>598707117</v>
      </c>
      <c r="G47" s="27">
        <f>F47/D47</f>
        <v>6.2869455050218265E-2</v>
      </c>
      <c r="H47" s="28">
        <f t="shared" si="12"/>
        <v>1247</v>
      </c>
      <c r="I47" s="29">
        <f t="shared" si="12"/>
        <v>674906378</v>
      </c>
      <c r="J47" s="27">
        <f t="shared" si="7"/>
        <v>7.0871040263208715E-2</v>
      </c>
      <c r="K47" s="28">
        <f t="shared" si="12"/>
        <v>1387</v>
      </c>
      <c r="L47" s="29">
        <f t="shared" si="12"/>
        <v>721459190</v>
      </c>
      <c r="M47" s="35">
        <f t="shared" si="8"/>
        <v>7.5759490455951733E-2</v>
      </c>
      <c r="N47" s="28">
        <f t="shared" si="12"/>
        <v>1310</v>
      </c>
      <c r="O47" s="29">
        <f t="shared" si="12"/>
        <v>695867713</v>
      </c>
      <c r="P47" s="27">
        <f t="shared" si="9"/>
        <v>7.3072162767277876E-2</v>
      </c>
      <c r="Q47" s="28">
        <f t="shared" si="12"/>
        <v>1453</v>
      </c>
      <c r="R47" s="29">
        <f t="shared" si="12"/>
        <v>749758991</v>
      </c>
      <c r="S47" s="27">
        <f t="shared" si="10"/>
        <v>7.8731215722580919E-2</v>
      </c>
      <c r="T47" s="28">
        <f t="shared" si="12"/>
        <v>1594</v>
      </c>
      <c r="U47" s="29">
        <f t="shared" si="12"/>
        <v>805309744</v>
      </c>
      <c r="V47" s="40">
        <f t="shared" si="11"/>
        <v>8.4564527987581573E-2</v>
      </c>
    </row>
    <row r="48" spans="1:22" x14ac:dyDescent="0.3">
      <c r="A48" t="s">
        <v>36</v>
      </c>
    </row>
  </sheetData>
  <mergeCells count="20">
    <mergeCell ref="T35:V35"/>
    <mergeCell ref="Q35:S35"/>
    <mergeCell ref="K35:M35"/>
    <mergeCell ref="N35:P35"/>
    <mergeCell ref="A1:A2"/>
    <mergeCell ref="B1:B2"/>
    <mergeCell ref="D1:D2"/>
    <mergeCell ref="C1:C2"/>
    <mergeCell ref="E1:G1"/>
    <mergeCell ref="A35:A36"/>
    <mergeCell ref="D35:D36"/>
    <mergeCell ref="C35:C36"/>
    <mergeCell ref="B35:B36"/>
    <mergeCell ref="E35:G35"/>
    <mergeCell ref="H35:J35"/>
    <mergeCell ref="K1:M1"/>
    <mergeCell ref="N1:P1"/>
    <mergeCell ref="Q1:S1"/>
    <mergeCell ref="T1:V1"/>
    <mergeCell ref="H1:J1"/>
  </mergeCells>
  <pageMargins left="0.7" right="0.7" top="0.75" bottom="0.75" header="0.3" footer="0.3"/>
  <pageSetup orientation="portrait" r:id="rId1"/>
  <ignoredErrors>
    <ignoredError sqref="G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rpruyne</dc:creator>
  <cp:lastModifiedBy>Steven Borne</cp:lastModifiedBy>
  <dcterms:created xsi:type="dcterms:W3CDTF">2016-10-19T18:43:18Z</dcterms:created>
  <dcterms:modified xsi:type="dcterms:W3CDTF">2024-04-18T00:13:51Z</dcterms:modified>
</cp:coreProperties>
</file>